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cl02.ch\BZWU\PDatenVerwaltung\Home\semina.zejneli\Documents\"/>
    </mc:Choice>
  </mc:AlternateContent>
  <xr:revisionPtr revIDLastSave="0" documentId="8_{5D4A047D-9426-4958-A284-3AA6744CE2A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QV-Rechner D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H33" i="1" s="1"/>
  <c r="F29" i="1"/>
  <c r="H29" i="1" s="1"/>
  <c r="F27" i="1"/>
  <c r="H27" i="1" s="1"/>
  <c r="F24" i="1"/>
  <c r="H24" i="1" s="1"/>
  <c r="F20" i="1"/>
  <c r="H20" i="1" s="1"/>
  <c r="H19" i="1" s="1"/>
  <c r="H17" i="1"/>
  <c r="H16" i="1" s="1"/>
  <c r="H31" i="1" l="1"/>
  <c r="F35" i="1" s="1"/>
  <c r="G35" i="1" s="1"/>
  <c r="H30" i="1"/>
</calcChain>
</file>

<file path=xl/sharedStrings.xml><?xml version="1.0" encoding="utf-8"?>
<sst xmlns="http://schemas.openxmlformats.org/spreadsheetml/2006/main" count="37" uniqueCount="35">
  <si>
    <t>Fächer</t>
  </si>
  <si>
    <t>Erfahrungsnoten</t>
  </si>
  <si>
    <t>Noten-ausweis</t>
  </si>
  <si>
    <t>1. Semester</t>
  </si>
  <si>
    <t>2. Semester</t>
  </si>
  <si>
    <t>3. Semester</t>
  </si>
  <si>
    <t>4. Semester</t>
  </si>
  <si>
    <t>Prüfungsnoten</t>
  </si>
  <si>
    <t>Fachnote</t>
  </si>
  <si>
    <t>1. Praktische Arbeiten</t>
  </si>
  <si>
    <t>2. Detailhandelspraxis</t>
  </si>
  <si>
    <t>2.1 Prüfung schriftlich</t>
  </si>
  <si>
    <t>2.2 Erfahrungsnote</t>
  </si>
  <si>
    <t>3. Lokale Landessprach</t>
  </si>
  <si>
    <t>3.1 Prüfung schriftlich</t>
  </si>
  <si>
    <t>3.2 Prüfung mündlich</t>
  </si>
  <si>
    <t>3.3 Erfahrungsnote</t>
  </si>
  <si>
    <t>4. Wirtschaft</t>
  </si>
  <si>
    <t>4.1 Prüfung schriftlich</t>
  </si>
  <si>
    <t>4.2 Erfahrungsnote</t>
  </si>
  <si>
    <t>5. Gesellschaft</t>
  </si>
  <si>
    <t>5.1 Erfahrungsnote</t>
  </si>
  <si>
    <t>Notensumme</t>
  </si>
  <si>
    <t>Gesamtnote</t>
  </si>
  <si>
    <t>Gesamtnotendurchschnitt</t>
  </si>
  <si>
    <t>1.1 Praktische Prüfung (90 Minuten)                   Gewichtung 50 %</t>
  </si>
  <si>
    <t>1.2 Beurteilung durch Lehrbetrieb                          Gewichtung 20 %</t>
  </si>
  <si>
    <t>1.3 Beurteilung allg. Branchenkunde (Erfahrungsnote)                    Gewichtung 10 %</t>
  </si>
  <si>
    <t>1.4 Beurteilung spezielle Branchenkunde (ÜK)                                                 Gewichtung 20 %</t>
  </si>
  <si>
    <r>
      <t xml:space="preserve">6. Englisch </t>
    </r>
    <r>
      <rPr>
        <b/>
        <sz val="8"/>
        <rFont val="Arial"/>
        <family val="2"/>
      </rPr>
      <t>(zählt nicht für das QV)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Prüfung mündlich</t>
    </r>
  </si>
  <si>
    <t>Kanton St.Gallen</t>
  </si>
  <si>
    <t>Bildungsdepartement</t>
  </si>
  <si>
    <t xml:space="preserve">Berufs- und Weiterbildungszentrum </t>
  </si>
  <si>
    <t>Wil-Uzwil</t>
  </si>
  <si>
    <t>QV-Notenrechner DHA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</si>
</sst>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.5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top"/>
    </xf>
    <xf numFmtId="164" fontId="5" fillId="0" borderId="7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164" fontId="5" fillId="0" borderId="12" xfId="0" applyNumberFormat="1" applyFont="1" applyBorder="1" applyAlignment="1">
      <alignment horizontal="center" vertical="center" textRotation="90"/>
    </xf>
    <xf numFmtId="164" fontId="5" fillId="0" borderId="13" xfId="0" applyNumberFormat="1" applyFont="1" applyBorder="1" applyAlignment="1">
      <alignment horizontal="center" vertical="center" textRotation="90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left" vertical="center" wrapText="1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left" vertical="center" wrapText="1"/>
    </xf>
    <xf numFmtId="164" fontId="5" fillId="3" borderId="21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4" fontId="5" fillId="4" borderId="21" xfId="0" applyNumberFormat="1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left" vertical="center" wrapText="1"/>
    </xf>
    <xf numFmtId="164" fontId="5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left" vertical="center"/>
    </xf>
    <xf numFmtId="0" fontId="5" fillId="5" borderId="2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164" fontId="5" fillId="5" borderId="17" xfId="0" applyNumberFormat="1" applyFont="1" applyFill="1" applyBorder="1" applyAlignment="1">
      <alignment horizontal="left" vertical="center"/>
    </xf>
    <xf numFmtId="164" fontId="5" fillId="5" borderId="11" xfId="0" applyNumberFormat="1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164" fontId="5" fillId="6" borderId="2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localhost/Users/marcelbieri/Desktop/Wappe%C2%ADSt-Gallen_grau.png" TargetMode="External"/><Relationship Id="rId1" Type="http://schemas.openxmlformats.org/officeDocument/2006/relationships/image" Target="../media/image1.png"/><Relationship Id="rId4" Type="http://schemas.openxmlformats.org/officeDocument/2006/relationships/image" Target="file://localhost/Users/marcelbieri/Desktop/Logo%20BZWU_cmyk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5862</xdr:colOff>
      <xdr:row>1</xdr:row>
      <xdr:rowOff>45426</xdr:rowOff>
    </xdr:from>
    <xdr:to>
      <xdr:col>7</xdr:col>
      <xdr:colOff>463062</xdr:colOff>
      <xdr:row>4</xdr:row>
      <xdr:rowOff>118744</xdr:rowOff>
    </xdr:to>
    <xdr:pic>
      <xdr:nvPicPr>
        <xdr:cNvPr id="3" name="Wappe­St-Gallen_grau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6612" y="216876"/>
          <a:ext cx="457200" cy="559093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40</xdr:row>
      <xdr:rowOff>114300</xdr:rowOff>
    </xdr:from>
    <xdr:to>
      <xdr:col>7</xdr:col>
      <xdr:colOff>431165</xdr:colOff>
      <xdr:row>44</xdr:row>
      <xdr:rowOff>137160</xdr:rowOff>
    </xdr:to>
    <xdr:pic>
      <xdr:nvPicPr>
        <xdr:cNvPr id="4" name="Logo BZWU_cmy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9896475"/>
          <a:ext cx="1126490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tabSelected="1" workbookViewId="0"/>
  </sheetViews>
  <sheetFormatPr baseColWidth="10" defaultColWidth="5.28515625" defaultRowHeight="13.5" x14ac:dyDescent="0.25"/>
  <cols>
    <col min="1" max="1" width="44.5703125" style="1" customWidth="1"/>
    <col min="2" max="6" width="7.140625" style="1" customWidth="1"/>
    <col min="7" max="7" width="7.140625" style="2" customWidth="1"/>
    <col min="8" max="8" width="7.140625" style="1" customWidth="1"/>
    <col min="9" max="16384" width="5.28515625" style="1"/>
  </cols>
  <sheetData>
    <row r="2" spans="1:8" s="56" customFormat="1" ht="12.75" customHeight="1" x14ac:dyDescent="0.2">
      <c r="A2" s="55" t="s">
        <v>30</v>
      </c>
    </row>
    <row r="3" spans="1:8" s="56" customFormat="1" ht="12.75" customHeight="1" x14ac:dyDescent="0.2">
      <c r="A3" s="55" t="s">
        <v>31</v>
      </c>
    </row>
    <row r="4" spans="1:8" s="56" customFormat="1" ht="12.75" customHeight="1" x14ac:dyDescent="0.2">
      <c r="A4" s="55"/>
    </row>
    <row r="5" spans="1:8" s="56" customFormat="1" ht="12.75" customHeight="1" x14ac:dyDescent="0.2">
      <c r="A5" s="57" t="s">
        <v>32</v>
      </c>
    </row>
    <row r="6" spans="1:8" s="56" customFormat="1" ht="12.75" customHeight="1" x14ac:dyDescent="0.2">
      <c r="A6" s="57" t="s">
        <v>33</v>
      </c>
    </row>
    <row r="7" spans="1:8" s="56" customFormat="1" ht="12.75" customHeight="1" x14ac:dyDescent="0.2">
      <c r="A7" s="57"/>
    </row>
    <row r="8" spans="1:8" s="56" customFormat="1" ht="12.75" customHeight="1" x14ac:dyDescent="0.2">
      <c r="A8" s="57"/>
    </row>
    <row r="9" spans="1:8" s="56" customFormat="1" ht="12.75" customHeight="1" x14ac:dyDescent="0.2">
      <c r="A9" s="57" t="s">
        <v>34</v>
      </c>
    </row>
    <row r="10" spans="1:8" s="56" customFormat="1" ht="12.75" customHeight="1" thickBot="1" x14ac:dyDescent="0.25">
      <c r="A10" s="57"/>
    </row>
    <row r="11" spans="1:8" ht="24" customHeight="1" x14ac:dyDescent="0.25">
      <c r="A11" s="9" t="s">
        <v>0</v>
      </c>
      <c r="B11" s="58" t="s">
        <v>1</v>
      </c>
      <c r="C11" s="59"/>
      <c r="D11" s="59"/>
      <c r="E11" s="60"/>
      <c r="F11" s="10"/>
      <c r="G11" s="11"/>
      <c r="H11" s="8" t="s">
        <v>2</v>
      </c>
    </row>
    <row r="12" spans="1:8" s="3" customFormat="1" ht="77.25" thickBot="1" x14ac:dyDescent="0.25">
      <c r="A12" s="12"/>
      <c r="B12" s="13" t="s">
        <v>3</v>
      </c>
      <c r="C12" s="13" t="s">
        <v>4</v>
      </c>
      <c r="D12" s="13" t="s">
        <v>5</v>
      </c>
      <c r="E12" s="14" t="s">
        <v>6</v>
      </c>
      <c r="F12" s="15" t="s">
        <v>1</v>
      </c>
      <c r="G12" s="16" t="s">
        <v>7</v>
      </c>
      <c r="H12" s="17" t="s">
        <v>8</v>
      </c>
    </row>
    <row r="13" spans="1:8" ht="14.25" thickBot="1" x14ac:dyDescent="0.3">
      <c r="A13" s="61" t="s">
        <v>9</v>
      </c>
      <c r="B13" s="62"/>
      <c r="C13" s="62"/>
      <c r="D13" s="62"/>
      <c r="E13" s="62"/>
      <c r="F13" s="62"/>
      <c r="G13" s="62"/>
      <c r="H13" s="63"/>
    </row>
    <row r="14" spans="1:8" ht="24.75" thickBot="1" x14ac:dyDescent="0.3">
      <c r="A14" s="32" t="s">
        <v>25</v>
      </c>
      <c r="B14" s="39"/>
      <c r="C14" s="40"/>
      <c r="D14" s="40"/>
      <c r="E14" s="40"/>
      <c r="F14" s="41"/>
      <c r="G14" s="18"/>
      <c r="H14" s="51"/>
    </row>
    <row r="15" spans="1:8" ht="24.75" thickBot="1" x14ac:dyDescent="0.3">
      <c r="A15" s="33" t="s">
        <v>26</v>
      </c>
      <c r="B15" s="42"/>
      <c r="C15" s="43"/>
      <c r="D15" s="43"/>
      <c r="E15" s="43"/>
      <c r="F15" s="44"/>
      <c r="G15" s="18"/>
      <c r="H15" s="52"/>
    </row>
    <row r="16" spans="1:8" ht="24.75" thickBot="1" x14ac:dyDescent="0.3">
      <c r="A16" s="34" t="s">
        <v>27</v>
      </c>
      <c r="B16" s="42"/>
      <c r="C16" s="43"/>
      <c r="D16" s="43"/>
      <c r="E16" s="43"/>
      <c r="F16" s="44"/>
      <c r="G16" s="18"/>
      <c r="H16" s="54">
        <f>H17</f>
        <v>0</v>
      </c>
    </row>
    <row r="17" spans="1:8" ht="24.75" thickBot="1" x14ac:dyDescent="0.3">
      <c r="A17" s="19" t="s">
        <v>28</v>
      </c>
      <c r="B17" s="42"/>
      <c r="C17" s="43"/>
      <c r="D17" s="43"/>
      <c r="E17" s="43"/>
      <c r="F17" s="45"/>
      <c r="G17" s="20"/>
      <c r="H17" s="54">
        <f>ROUND(IF(SUM(G14:G17)&gt;0,SUM(G14*0.5,G15*0.2,G16*0.1,G17*0.2),"0.0"),1)</f>
        <v>0</v>
      </c>
    </row>
    <row r="18" spans="1:8" ht="14.25" thickBot="1" x14ac:dyDescent="0.3">
      <c r="A18" s="21" t="s">
        <v>10</v>
      </c>
      <c r="B18" s="39"/>
      <c r="C18" s="40"/>
      <c r="D18" s="40"/>
      <c r="E18" s="40"/>
      <c r="F18" s="41"/>
      <c r="G18" s="53"/>
      <c r="H18" s="41"/>
    </row>
    <row r="19" spans="1:8" ht="24.75" customHeight="1" thickBot="1" x14ac:dyDescent="0.3">
      <c r="A19" s="37" t="s">
        <v>11</v>
      </c>
      <c r="B19" s="42"/>
      <c r="C19" s="43"/>
      <c r="D19" s="43"/>
      <c r="E19" s="43"/>
      <c r="F19" s="44"/>
      <c r="G19" s="18">
        <v>0</v>
      </c>
      <c r="H19" s="22">
        <f>H20</f>
        <v>0</v>
      </c>
    </row>
    <row r="20" spans="1:8" ht="24.75" customHeight="1" thickBot="1" x14ac:dyDescent="0.3">
      <c r="A20" s="23" t="s">
        <v>12</v>
      </c>
      <c r="B20" s="42"/>
      <c r="C20" s="43"/>
      <c r="D20" s="24">
        <v>0</v>
      </c>
      <c r="E20" s="25">
        <v>0</v>
      </c>
      <c r="F20" s="54">
        <f>ROUND(IF(SUM(D20:E20)&gt;0,AVERAGE(D20:E20),"0.0")*2,0)/2</f>
        <v>0</v>
      </c>
      <c r="G20" s="49"/>
      <c r="H20" s="22">
        <f>ROUND(AVERAGE(F19:G20),1)</f>
        <v>0</v>
      </c>
    </row>
    <row r="21" spans="1:8" ht="14.25" thickBot="1" x14ac:dyDescent="0.3">
      <c r="A21" s="26" t="s">
        <v>13</v>
      </c>
      <c r="B21" s="39"/>
      <c r="C21" s="40"/>
      <c r="D21" s="43"/>
      <c r="E21" s="43"/>
      <c r="F21" s="44"/>
      <c r="G21" s="50"/>
      <c r="H21" s="50"/>
    </row>
    <row r="22" spans="1:8" ht="24.75" customHeight="1" thickBot="1" x14ac:dyDescent="0.3">
      <c r="A22" s="37" t="s">
        <v>14</v>
      </c>
      <c r="B22" s="42"/>
      <c r="C22" s="43"/>
      <c r="D22" s="43"/>
      <c r="E22" s="43"/>
      <c r="F22" s="44"/>
      <c r="G22" s="20">
        <v>0</v>
      </c>
      <c r="H22" s="50"/>
    </row>
    <row r="23" spans="1:8" ht="24.75" customHeight="1" thickBot="1" x14ac:dyDescent="0.3">
      <c r="A23" s="33" t="s">
        <v>15</v>
      </c>
      <c r="B23" s="42"/>
      <c r="C23" s="43"/>
      <c r="D23" s="43"/>
      <c r="E23" s="43"/>
      <c r="F23" s="44"/>
      <c r="G23" s="20">
        <v>0</v>
      </c>
      <c r="H23" s="50"/>
    </row>
    <row r="24" spans="1:8" ht="24.75" customHeight="1" thickBot="1" x14ac:dyDescent="0.3">
      <c r="A24" s="23" t="s">
        <v>16</v>
      </c>
      <c r="B24" s="46"/>
      <c r="C24" s="43"/>
      <c r="D24" s="24">
        <v>0</v>
      </c>
      <c r="E24" s="25">
        <v>0</v>
      </c>
      <c r="F24" s="54">
        <f>ROUND(IF(SUM(D24:E24)&gt;0,AVERAGE(D24:E24),"0.0")*2,0)/2</f>
        <v>0</v>
      </c>
      <c r="G24" s="49"/>
      <c r="H24" s="22">
        <f>ROUND(AVERAGE(F22:G24),1)</f>
        <v>0</v>
      </c>
    </row>
    <row r="25" spans="1:8" ht="14.25" thickBot="1" x14ac:dyDescent="0.3">
      <c r="A25" s="26" t="s">
        <v>17</v>
      </c>
      <c r="B25" s="39"/>
      <c r="C25" s="40"/>
      <c r="D25" s="43"/>
      <c r="E25" s="43"/>
      <c r="F25" s="44"/>
      <c r="G25" s="50"/>
      <c r="H25" s="50"/>
    </row>
    <row r="26" spans="1:8" ht="24.75" customHeight="1" thickBot="1" x14ac:dyDescent="0.3">
      <c r="A26" s="37" t="s">
        <v>18</v>
      </c>
      <c r="B26" s="42"/>
      <c r="C26" s="43"/>
      <c r="D26" s="43"/>
      <c r="E26" s="43"/>
      <c r="F26" s="44"/>
      <c r="G26" s="20">
        <v>0</v>
      </c>
      <c r="H26" s="50"/>
    </row>
    <row r="27" spans="1:8" ht="24.75" customHeight="1" thickBot="1" x14ac:dyDescent="0.3">
      <c r="A27" s="23" t="s">
        <v>19</v>
      </c>
      <c r="B27" s="42"/>
      <c r="C27" s="43"/>
      <c r="D27" s="24">
        <v>0</v>
      </c>
      <c r="E27" s="25">
        <v>0</v>
      </c>
      <c r="F27" s="54">
        <f>ROUND(IF(SUM(D27:E27)&gt;0,AVERAGE(D27:E27),"0.0")*2,0)/2</f>
        <v>0</v>
      </c>
      <c r="G27" s="49"/>
      <c r="H27" s="22">
        <f>ROUND(AVERAGE(F26:G27),1)</f>
        <v>0</v>
      </c>
    </row>
    <row r="28" spans="1:8" ht="14.25" thickBot="1" x14ac:dyDescent="0.3">
      <c r="A28" s="26" t="s">
        <v>20</v>
      </c>
      <c r="B28" s="39"/>
      <c r="C28" s="40"/>
      <c r="D28" s="43"/>
      <c r="E28" s="43"/>
      <c r="F28" s="44"/>
      <c r="G28" s="48"/>
      <c r="H28" s="48"/>
    </row>
    <row r="29" spans="1:8" ht="24.75" customHeight="1" thickBot="1" x14ac:dyDescent="0.3">
      <c r="A29" s="12" t="s">
        <v>21</v>
      </c>
      <c r="B29" s="46"/>
      <c r="C29" s="47"/>
      <c r="D29" s="24">
        <v>0</v>
      </c>
      <c r="E29" s="25">
        <v>0</v>
      </c>
      <c r="F29" s="54">
        <f>ROUND(IF(SUM(D29:E29)&gt;0,AVERAGE(D29:E29),"0.0")*2,0)/2</f>
        <v>0</v>
      </c>
      <c r="G29" s="49"/>
      <c r="H29" s="22">
        <f>F29</f>
        <v>0</v>
      </c>
    </row>
    <row r="30" spans="1:8" ht="14.25" thickBot="1" x14ac:dyDescent="0.3">
      <c r="A30" s="27" t="s">
        <v>22</v>
      </c>
      <c r="B30" s="28"/>
      <c r="C30" s="28"/>
      <c r="D30" s="28"/>
      <c r="E30" s="28"/>
      <c r="F30" s="28"/>
      <c r="G30" s="28"/>
      <c r="H30" s="29">
        <f>SUM(H14:H29)</f>
        <v>0</v>
      </c>
    </row>
    <row r="31" spans="1:8" ht="14.25" thickBot="1" x14ac:dyDescent="0.3">
      <c r="A31" s="30" t="s">
        <v>23</v>
      </c>
      <c r="B31" s="28"/>
      <c r="C31" s="28"/>
      <c r="D31" s="28"/>
      <c r="E31" s="28"/>
      <c r="F31" s="28"/>
      <c r="G31" s="28"/>
      <c r="H31" s="29">
        <f>ROUND(AVERAGE(H14:H29),1)</f>
        <v>0</v>
      </c>
    </row>
    <row r="32" spans="1:8" ht="24.75" thickBot="1" x14ac:dyDescent="0.3">
      <c r="A32" s="38" t="s">
        <v>29</v>
      </c>
      <c r="B32" s="39"/>
      <c r="C32" s="40"/>
      <c r="D32" s="40"/>
      <c r="E32" s="40"/>
      <c r="F32" s="41"/>
      <c r="G32" s="31">
        <v>0</v>
      </c>
      <c r="H32" s="48"/>
    </row>
    <row r="33" spans="1:8" ht="24.75" customHeight="1" thickBot="1" x14ac:dyDescent="0.3">
      <c r="A33" s="12" t="s">
        <v>1</v>
      </c>
      <c r="B33" s="46"/>
      <c r="C33" s="47"/>
      <c r="D33" s="24">
        <v>0</v>
      </c>
      <c r="E33" s="25">
        <v>0</v>
      </c>
      <c r="F33" s="54">
        <f>ROUND(IF(SUM(D33:E33)&gt;0,AVERAGE(D33:E33),"0.0")*2,0)/2</f>
        <v>0</v>
      </c>
      <c r="G33" s="49"/>
      <c r="H33" s="22">
        <f>ROUND(AVERAGE(F32:G33),1)</f>
        <v>0</v>
      </c>
    </row>
    <row r="34" spans="1:8" x14ac:dyDescent="0.25">
      <c r="B34" s="4"/>
      <c r="C34" s="4"/>
      <c r="D34" s="4"/>
      <c r="E34" s="4"/>
      <c r="F34" s="5"/>
      <c r="G34" s="4"/>
    </row>
    <row r="35" spans="1:8" x14ac:dyDescent="0.25">
      <c r="B35" s="35" t="s">
        <v>24</v>
      </c>
      <c r="C35" s="35"/>
      <c r="D35" s="35"/>
      <c r="E35" s="35"/>
      <c r="F35" s="36">
        <f>H31</f>
        <v>0</v>
      </c>
      <c r="G35" s="35" t="str">
        <f>IF(F35&gt;=4,"bestanden","nicht bestanden")</f>
        <v>nicht bestanden</v>
      </c>
      <c r="H35" s="6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5"/>
      <c r="H38" s="7"/>
    </row>
  </sheetData>
  <mergeCells count="2">
    <mergeCell ref="B11:E11"/>
    <mergeCell ref="A13:H13"/>
  </mergeCells>
  <conditionalFormatting sqref="F35">
    <cfRule type="cellIs" dxfId="1" priority="2" operator="lessThan">
      <formula>4</formula>
    </cfRule>
  </conditionalFormatting>
  <conditionalFormatting sqref="G35">
    <cfRule type="containsText" dxfId="0" priority="1" operator="containsText" text="nicht bestanden">
      <formula>NOT(ISERROR(SEARCH("nicht bestanden",G35)))</formula>
    </cfRule>
  </conditionalFormatting>
  <pageMargins left="0.39370078740157483" right="0.39370078740157483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QV-Rechner DHA</vt:lpstr>
    </vt:vector>
  </TitlesOfParts>
  <Company>CL02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christian.sauder</dc:creator>
  <cp:lastModifiedBy>Zejneli Semina BZWU</cp:lastModifiedBy>
  <cp:lastPrinted>2015-09-18T11:23:37Z</cp:lastPrinted>
  <dcterms:created xsi:type="dcterms:W3CDTF">2015-09-16T13:32:42Z</dcterms:created>
  <dcterms:modified xsi:type="dcterms:W3CDTF">2023-07-07T13:58:15Z</dcterms:modified>
</cp:coreProperties>
</file>